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49" activeTab="0"/>
  </bookViews>
  <sheets>
    <sheet name="Calculations" sheetId="1" r:id="rId1"/>
    <sheet name="Data" sheetId="2" state="hidden" r:id="rId2"/>
  </sheets>
  <definedNames>
    <definedName name="lots">'Data'!$C$3</definedName>
    <definedName name="minE">'Data'!$C$5</definedName>
    <definedName name="min_lots">'Data'!$C$4</definedName>
    <definedName name="price_chart">'Data'!$B$9:$J$11</definedName>
    <definedName name="total_cals">'Calculations'!$E$16</definedName>
  </definedNames>
  <calcPr fullCalcOnLoad="1"/>
</workbook>
</file>

<file path=xl/sharedStrings.xml><?xml version="1.0" encoding="utf-8"?>
<sst xmlns="http://schemas.openxmlformats.org/spreadsheetml/2006/main" count="29" uniqueCount="29">
  <si>
    <t>2010 Tool Dealer calendar program order calculator and validation</t>
  </si>
  <si>
    <t>Item #</t>
  </si>
  <si>
    <t>Description</t>
  </si>
  <si>
    <t>wanted</t>
  </si>
  <si>
    <t>order amt</t>
  </si>
  <si>
    <t>QCK</t>
  </si>
  <si>
    <t>RND</t>
  </si>
  <si>
    <t>each</t>
  </si>
  <si>
    <t>amount</t>
  </si>
  <si>
    <t>TOTALS</t>
  </si>
  <si>
    <t>lots</t>
  </si>
  <si>
    <t>min lots</t>
  </si>
  <si>
    <t>minimum</t>
  </si>
  <si>
    <t>V7870</t>
  </si>
  <si>
    <t>V8884</t>
  </si>
  <si>
    <t>V8890</t>
  </si>
  <si>
    <t>V8897</t>
  </si>
  <si>
    <t>V8893</t>
  </si>
  <si>
    <t>V8891</t>
  </si>
  <si>
    <t>V8894</t>
  </si>
  <si>
    <t>V8892</t>
  </si>
  <si>
    <t>Basic 2 color calendar pad</t>
  </si>
  <si>
    <t>Cruisin' cars</t>
  </si>
  <si>
    <t>Sunshine Girls</t>
  </si>
  <si>
    <t>Maiden America</t>
  </si>
  <si>
    <t>Biker Babes</t>
  </si>
  <si>
    <t>Dream Girls (topless)</t>
  </si>
  <si>
    <t>Hot Buns</t>
  </si>
  <si>
    <t>Built in the USA (girls)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</si>
</sst>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WenQuanYi Zen Hei"/>
      <family val="2"/>
    </font>
    <font>
      <sz val="10"/>
      <name val="Arial"/>
      <family val="0"/>
    </font>
    <font>
      <b/>
      <sz val="10.5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center" vertical="center"/>
    </xf>
    <xf numFmtId="164" fontId="3" fillId="3" borderId="0" applyNumberFormat="0" applyBorder="0" applyAlignment="0" applyProtection="0"/>
  </cellStyleXfs>
  <cellXfs count="8">
    <xf numFmtId="164" fontId="1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Alignment="1">
      <alignment horizontal="left"/>
    </xf>
    <xf numFmtId="164" fontId="1" fillId="4" borderId="0" xfId="0" applyFill="1" applyAlignment="1" applyProtection="1">
      <alignment/>
      <protection locked="0"/>
    </xf>
    <xf numFmtId="164" fontId="4" fillId="5" borderId="0" xfId="0" applyFont="1" applyFill="1" applyAlignment="1">
      <alignment/>
    </xf>
    <xf numFmtId="165" fontId="1" fillId="0" borderId="0" xfId="0" applyNumberFormat="1" applyAlignment="1">
      <alignment/>
    </xf>
    <xf numFmtId="164" fontId="1" fillId="0" borderId="0" xfId="0" applyNumberFormat="1" applyAlignment="1">
      <alignment/>
    </xf>
    <xf numFmtId="165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NIMUM" xfId="20"/>
    <cellStyle name="OK value" xfId="21"/>
  </cellStyles>
  <dxfs count="2">
    <dxf>
      <font>
        <b/>
        <i val="0"/>
        <sz val="10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9"/>
        <color rgb="FFFF0000"/>
      </font>
      <fill>
        <patternFill patternType="solid">
          <fgColor rgb="FFC0C0C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6"/>
  <sheetViews>
    <sheetView tabSelected="1" zoomScale="150" zoomScaleNormal="150" workbookViewId="0" topLeftCell="A1">
      <selection activeCell="D7" sqref="D7"/>
    </sheetView>
  </sheetViews>
  <sheetFormatPr defaultColWidth="10.00390625" defaultRowHeight="12.75"/>
  <cols>
    <col min="1" max="1" width="0" style="0" hidden="1" customWidth="1"/>
    <col min="3" max="3" width="21.125" style="0" customWidth="1"/>
    <col min="5" max="5" width="8.50390625" style="0" customWidth="1"/>
    <col min="6" max="6" width="3.875" style="0" customWidth="1"/>
    <col min="7" max="7" width="4.125" style="0" customWidth="1"/>
    <col min="8" max="8" width="6.875" style="0" customWidth="1"/>
    <col min="9" max="9" width="7.50390625" style="0" customWidth="1"/>
  </cols>
  <sheetData>
    <row r="3" ht="12">
      <c r="B3" t="s">
        <v>0</v>
      </c>
    </row>
    <row r="6" spans="2:9" ht="12">
      <c r="B6" t="s">
        <v>1</v>
      </c>
      <c r="C6" t="s">
        <v>2</v>
      </c>
      <c r="D6" s="1" t="s">
        <v>3</v>
      </c>
      <c r="E6" s="1" t="s">
        <v>4</v>
      </c>
      <c r="F6" t="s">
        <v>5</v>
      </c>
      <c r="G6" t="s">
        <v>6</v>
      </c>
      <c r="H6" s="1" t="s">
        <v>7</v>
      </c>
      <c r="I6" s="1" t="s">
        <v>8</v>
      </c>
    </row>
    <row r="7" spans="1:9" ht="12">
      <c r="A7" s="2">
        <v>1</v>
      </c>
      <c r="B7" t="str">
        <f>Data!C$7</f>
        <v>V7870</v>
      </c>
      <c r="C7" t="str">
        <f>Data!C$8</f>
        <v>Basic 2 color calendar pad</v>
      </c>
      <c r="D7" s="3">
        <v>150</v>
      </c>
      <c r="E7" s="4">
        <f>IF(AND(D7&lt;minE,D7&lt;&gt;0),minE,lots*ROUNDUP(ROUND(D7/lots,0),0))</f>
        <v>150</v>
      </c>
      <c r="F7" t="str">
        <f>IF(AND(D7&lt;minE,D7&lt;&gt;0),"MIN","OK")</f>
        <v>OK</v>
      </c>
      <c r="G7" t="str">
        <f>IF(AND((MOD(D7,lots)/lots)&lt;0.5,MOD(D7,lots)&lt;&gt;0),IF(D7&lt;minE,"ADJ","DN"),IF(MOD(D7,lots)=0,"OK","UP"))</f>
        <v>OK</v>
      </c>
      <c r="H7" s="5">
        <f>VLOOKUP(total_cals,price_chart,1+A7)</f>
        <v>0.67</v>
      </c>
      <c r="I7" s="5">
        <f>E7*H7</f>
        <v>100.5</v>
      </c>
    </row>
    <row r="8" spans="1:9" ht="12">
      <c r="A8" s="2">
        <v>2</v>
      </c>
      <c r="B8" t="str">
        <f>Data!D$7</f>
        <v>V8884</v>
      </c>
      <c r="C8" t="str">
        <f>Data!D$8</f>
        <v>Cruisin' cars</v>
      </c>
      <c r="D8" s="3">
        <v>0</v>
      </c>
      <c r="E8" s="4">
        <f>IF(AND(D8&lt;minE,D8&lt;&gt;0),minE,lots*ROUNDUP(ROUND(D8/lots,0),0))</f>
        <v>0</v>
      </c>
      <c r="F8" t="str">
        <f>IF(AND(D8&lt;minE,D8&lt;&gt;0),"MIN","OK")</f>
        <v>OK</v>
      </c>
      <c r="G8" t="str">
        <f>IF(AND((MOD(D8,lots)/lots)&lt;0.5,MOD(D8,lots)&lt;&gt;0),IF(D8&lt;minE,"ADJ","DN"),IF(MOD(D8,lots)=0,"OK","UP"))</f>
        <v>OK</v>
      </c>
      <c r="H8" s="5">
        <f>VLOOKUP(total_cals,price_chart,1+A8)</f>
        <v>1.07</v>
      </c>
      <c r="I8" s="5">
        <f>E8*H8</f>
        <v>0</v>
      </c>
    </row>
    <row r="9" spans="1:9" ht="12">
      <c r="A9" s="2">
        <v>3</v>
      </c>
      <c r="B9" t="str">
        <f>Data!E$7</f>
        <v>V8890</v>
      </c>
      <c r="C9" t="str">
        <f>Data!E$8</f>
        <v>Sunshine Girls</v>
      </c>
      <c r="D9" s="3">
        <v>0</v>
      </c>
      <c r="E9" s="4">
        <f>IF(AND(D9&lt;minE,D9&lt;&gt;0),minE,lots*ROUNDUP(ROUND(D9/lots,0),0))</f>
        <v>0</v>
      </c>
      <c r="F9" t="str">
        <f>IF(AND(D9&lt;minE,D9&lt;&gt;0),"MIN","OK")</f>
        <v>OK</v>
      </c>
      <c r="G9" t="str">
        <f>IF(AND((MOD(D9,lots)/lots)&lt;0.5,MOD(D9,lots)&lt;&gt;0),IF(D9&lt;minE,"ADJ","DN"),IF(MOD(D9,lots)=0,"OK","UP"))</f>
        <v>OK</v>
      </c>
      <c r="H9" s="5">
        <f>VLOOKUP(total_cals,price_chart,1+A9)</f>
        <v>1.07</v>
      </c>
      <c r="I9" s="5">
        <f>E9*H9</f>
        <v>0</v>
      </c>
    </row>
    <row r="10" spans="1:9" ht="12">
      <c r="A10" s="2">
        <v>4</v>
      </c>
      <c r="B10" t="str">
        <f>Data!F$7</f>
        <v>V8897</v>
      </c>
      <c r="C10" t="str">
        <f>Data!F$8</f>
        <v>Maiden America</v>
      </c>
      <c r="D10" s="3">
        <v>0</v>
      </c>
      <c r="E10" s="4">
        <f>IF(AND(D10&lt;minE,D10&lt;&gt;0),minE,lots*ROUNDUP(ROUND(D10/lots,0),0))</f>
        <v>0</v>
      </c>
      <c r="F10" t="str">
        <f>IF(AND(D10&lt;minE,D10&lt;&gt;0),"MIN","OK")</f>
        <v>OK</v>
      </c>
      <c r="G10" t="str">
        <f>IF(AND((MOD(D10,lots)/lots)&lt;0.5,MOD(D10,lots)&lt;&gt;0),IF(D10&lt;minE,"ADJ","DN"),IF(MOD(D10,lots)=0,"OK","UP"))</f>
        <v>OK</v>
      </c>
      <c r="H10" s="5">
        <f>VLOOKUP(total_cals,price_chart,1+A10)</f>
        <v>1.07</v>
      </c>
      <c r="I10" s="5">
        <f>E10*H10</f>
        <v>0</v>
      </c>
    </row>
    <row r="11" spans="1:9" ht="12">
      <c r="A11" s="2">
        <v>5</v>
      </c>
      <c r="B11" t="str">
        <f>Data!G$7</f>
        <v>V8893</v>
      </c>
      <c r="C11" t="str">
        <f>Data!G$8</f>
        <v>Biker Babes</v>
      </c>
      <c r="D11" s="3">
        <v>0</v>
      </c>
      <c r="E11" s="4">
        <f>IF(AND(D11&lt;minE,D11&lt;&gt;0),minE,lots*ROUNDUP(ROUND(D11/lots,0),0))</f>
        <v>0</v>
      </c>
      <c r="F11" t="str">
        <f>IF(AND(D11&lt;minE,D11&lt;&gt;0),"MIN","OK")</f>
        <v>OK</v>
      </c>
      <c r="G11" t="str">
        <f>IF(AND((MOD(D11,lots)/lots)&lt;0.5,MOD(D11,lots)&lt;&gt;0),IF(D11&lt;minE,"ADJ","DN"),IF(MOD(D11,lots)=0,"OK","UP"))</f>
        <v>OK</v>
      </c>
      <c r="H11" s="5">
        <f>VLOOKUP(total_cals,price_chart,1+A11)</f>
        <v>1.07</v>
      </c>
      <c r="I11" s="5">
        <f>E11*H11</f>
        <v>0</v>
      </c>
    </row>
    <row r="12" spans="1:9" ht="12">
      <c r="A12" s="2">
        <v>6</v>
      </c>
      <c r="B12" t="str">
        <f>Data!H$7</f>
        <v>V8891</v>
      </c>
      <c r="C12" t="str">
        <f>Data!H$8</f>
        <v>Dream Girls (topless)</v>
      </c>
      <c r="D12" s="3">
        <v>0</v>
      </c>
      <c r="E12" s="4">
        <f>IF(AND(D12&lt;minE,D12&lt;&gt;0),minE,lots*ROUNDUP(ROUND(D12/lots,0),0))</f>
        <v>0</v>
      </c>
      <c r="F12" t="str">
        <f>IF(AND(D12&lt;minE,D12&lt;&gt;0),"MIN","OK")</f>
        <v>OK</v>
      </c>
      <c r="G12" t="str">
        <f>IF(AND((MOD(D12,lots)/lots)&lt;0.5,MOD(D12,lots)&lt;&gt;0),IF(D12&lt;minE,"ADJ","DN"),IF(MOD(D12,lots)=0,"OK","UP"))</f>
        <v>OK</v>
      </c>
      <c r="H12" s="5">
        <f>VLOOKUP(total_cals,price_chart,1+A12)</f>
        <v>1.22</v>
      </c>
      <c r="I12" s="5">
        <f>E12*H12</f>
        <v>0</v>
      </c>
    </row>
    <row r="13" spans="1:9" ht="12">
      <c r="A13" s="2">
        <v>7</v>
      </c>
      <c r="B13" t="str">
        <f>Data!I$7</f>
        <v>V8894</v>
      </c>
      <c r="C13" t="str">
        <f>Data!I$8</f>
        <v>Hot Buns</v>
      </c>
      <c r="D13" s="3">
        <v>0</v>
      </c>
      <c r="E13" s="4">
        <f>IF(AND(D13&lt;minE,D13&lt;&gt;0),minE,lots*ROUNDUP(ROUND(D13/lots,0),0))</f>
        <v>0</v>
      </c>
      <c r="F13" t="str">
        <f>IF(AND(D13&lt;minE,D13&lt;&gt;0),"MIN","OK")</f>
        <v>OK</v>
      </c>
      <c r="G13" t="str">
        <f>IF(AND((MOD(D13,lots)/lots)&lt;0.5,MOD(D13,lots)&lt;&gt;0),IF(D13&lt;minE,"ADJ","DN"),IF(MOD(D13,lots)=0,"OK","UP"))</f>
        <v>OK</v>
      </c>
      <c r="H13" s="5">
        <f>VLOOKUP(total_cals,price_chart,1+A13)</f>
        <v>1.22</v>
      </c>
      <c r="I13" s="5">
        <f>E13*H13</f>
        <v>0</v>
      </c>
    </row>
    <row r="14" spans="1:9" ht="12">
      <c r="A14" s="2">
        <v>8</v>
      </c>
      <c r="B14" t="str">
        <f>Data!J$7</f>
        <v>V8892</v>
      </c>
      <c r="C14" t="str">
        <f>Data!J$8</f>
        <v>Built in the USA (girls)</v>
      </c>
      <c r="D14" s="3">
        <v>0</v>
      </c>
      <c r="E14" s="4">
        <f>IF(AND(D14&lt;minE,D14&lt;&gt;0),minE,lots*ROUNDUP(ROUND(D14/lots,0),0))</f>
        <v>0</v>
      </c>
      <c r="F14" t="str">
        <f>IF(AND(D14&lt;minE,D14&lt;&gt;0),"MIN","OK")</f>
        <v>OK</v>
      </c>
      <c r="G14" t="str">
        <f>IF(AND((MOD(D14,lots)/lots)&lt;0.5,MOD(D14,lots)&lt;&gt;0),IF(D14&lt;minE,"ADJ","DN"),IF(MOD(D14,lots)=0,"OK","UP"))</f>
        <v>OK</v>
      </c>
      <c r="H14" s="5">
        <f>VLOOKUP(total_cals,price_chart,1+A14)</f>
        <v>1.07</v>
      </c>
      <c r="I14" s="5">
        <f>E14*H14</f>
        <v>0</v>
      </c>
    </row>
    <row r="15" spans="8:9" ht="12">
      <c r="H15" s="5"/>
      <c r="I15" s="5"/>
    </row>
    <row r="16" spans="4:9" ht="14.25">
      <c r="D16" t="s">
        <v>9</v>
      </c>
      <c r="E16" s="6">
        <f>SUM(E7:E15)</f>
        <v>150</v>
      </c>
      <c r="H16" s="5"/>
      <c r="I16" s="7">
        <f>SUM(I7:I15)</f>
        <v>100.5</v>
      </c>
    </row>
  </sheetData>
  <conditionalFormatting sqref="F7:F14">
    <cfRule type="expression" priority="1" dxfId="0" stopIfTrue="1">
      <formula>F7="MIN"</formula>
    </cfRule>
    <cfRule type="expression" priority="2" dxfId="1" stopIfTrue="1">
      <formula>F7="OK"</formula>
    </cfRule>
  </conditionalFormatting>
  <dataValidations count="1">
    <dataValidation type="whole" operator="greaterThanOrEqual" allowBlank="1" showErrorMessage="1" sqref="D7:D14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&amp;C&amp;"Arial,Normal"&amp;A</oddHeader>
    <oddFooter>&amp;C&amp;"Arial,Normal"Page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J11"/>
  <sheetViews>
    <sheetView zoomScale="150" zoomScaleNormal="150" workbookViewId="0" topLeftCell="C1">
      <selection activeCell="B9" sqref="B9"/>
    </sheetView>
  </sheetViews>
  <sheetFormatPr defaultColWidth="10.00390625" defaultRowHeight="12.75"/>
  <cols>
    <col min="3" max="3" width="19.75390625" style="0" customWidth="1"/>
    <col min="5" max="5" width="11.375" style="0" customWidth="1"/>
    <col min="6" max="6" width="12.50390625" style="0" customWidth="1"/>
    <col min="8" max="8" width="15.25390625" style="0" customWidth="1"/>
  </cols>
  <sheetData>
    <row r="3" spans="2:3" ht="12">
      <c r="B3" t="s">
        <v>10</v>
      </c>
      <c r="C3">
        <v>25</v>
      </c>
    </row>
    <row r="4" spans="2:3" ht="12">
      <c r="B4" t="s">
        <v>11</v>
      </c>
      <c r="C4">
        <v>6</v>
      </c>
    </row>
    <row r="5" spans="2:3" ht="12">
      <c r="B5" t="s">
        <v>12</v>
      </c>
      <c r="C5" s="6">
        <f>Data!C3*C4</f>
        <v>150</v>
      </c>
    </row>
    <row r="7" spans="3:10" ht="12"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  <c r="I7" t="s">
        <v>19</v>
      </c>
      <c r="J7" t="s">
        <v>20</v>
      </c>
    </row>
    <row r="8" spans="3:10" ht="12">
      <c r="C8" t="s">
        <v>21</v>
      </c>
      <c r="D8" t="s">
        <v>22</v>
      </c>
      <c r="E8" t="s">
        <v>23</v>
      </c>
      <c r="F8" t="s">
        <v>24</v>
      </c>
      <c r="G8" t="s">
        <v>25</v>
      </c>
      <c r="H8" t="s">
        <v>26</v>
      </c>
      <c r="I8" t="s">
        <v>27</v>
      </c>
      <c r="J8" t="s">
        <v>28</v>
      </c>
    </row>
    <row r="9" spans="2:10" ht="12">
      <c r="B9">
        <v>150</v>
      </c>
      <c r="C9">
        <v>0.67</v>
      </c>
      <c r="D9">
        <v>1.07</v>
      </c>
      <c r="E9">
        <v>1.07</v>
      </c>
      <c r="F9">
        <v>1.07</v>
      </c>
      <c r="G9">
        <v>1.07</v>
      </c>
      <c r="H9">
        <v>1.22</v>
      </c>
      <c r="I9">
        <v>1.22</v>
      </c>
      <c r="J9">
        <v>1.07</v>
      </c>
    </row>
    <row r="10" spans="2:10" ht="12">
      <c r="B10">
        <v>250</v>
      </c>
      <c r="C10">
        <v>0.63</v>
      </c>
      <c r="D10">
        <v>0.98</v>
      </c>
      <c r="E10">
        <v>0.98</v>
      </c>
      <c r="F10">
        <v>0.98</v>
      </c>
      <c r="G10">
        <v>0.98</v>
      </c>
      <c r="H10">
        <v>1.13</v>
      </c>
      <c r="I10">
        <v>1.13</v>
      </c>
      <c r="J10">
        <v>0.98</v>
      </c>
    </row>
    <row r="11" spans="2:10" ht="12">
      <c r="B11">
        <v>500</v>
      </c>
      <c r="C11">
        <v>0.43</v>
      </c>
      <c r="D11">
        <v>0.72</v>
      </c>
      <c r="E11">
        <v>0.72</v>
      </c>
      <c r="F11">
        <v>0.72</v>
      </c>
      <c r="G11">
        <v>0.72</v>
      </c>
      <c r="H11">
        <v>0.86</v>
      </c>
      <c r="I11">
        <v>0.86</v>
      </c>
      <c r="J11">
        <v>0.72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&amp;C&amp;"Arial,Normal"&amp;A</oddHeader>
    <oddFooter>&amp;C&amp;"Arial,Normal"Page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McLaughlin Jr.</dc:creator>
  <cp:keywords/>
  <dc:description/>
  <cp:lastModifiedBy>Patrick Mclaughlin Jr</cp:lastModifiedBy>
  <dcterms:created xsi:type="dcterms:W3CDTF">2007-09-23T19:40:58Z</dcterms:created>
  <dcterms:modified xsi:type="dcterms:W3CDTF">2010-09-06T17:25:22Z</dcterms:modified>
  <cp:category/>
  <cp:version/>
  <cp:contentType/>
  <cp:contentStatus/>
  <cp:revision>16</cp:revision>
</cp:coreProperties>
</file>